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540" yWindow="0" windowWidth="27900" windowHeight="18640" tabRatio="500"/>
  </bookViews>
  <sheets>
    <sheet name="DTA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20" i="1"/>
  <c r="J18" i="1"/>
  <c r="J16" i="1"/>
  <c r="J14" i="1"/>
  <c r="J10" i="1"/>
  <c r="I17" i="1"/>
  <c r="H15" i="1"/>
  <c r="I23" i="1"/>
  <c r="H21" i="1"/>
  <c r="F17" i="1"/>
  <c r="E19" i="1"/>
  <c r="D14" i="1"/>
  <c r="B9" i="1"/>
  <c r="B30" i="1"/>
</calcChain>
</file>

<file path=xl/sharedStrings.xml><?xml version="1.0" encoding="utf-8"?>
<sst xmlns="http://schemas.openxmlformats.org/spreadsheetml/2006/main" count="37" uniqueCount="29">
  <si>
    <t>Decision</t>
  </si>
  <si>
    <t>Event</t>
  </si>
  <si>
    <t>Drop the project</t>
  </si>
  <si>
    <t>Test the market</t>
  </si>
  <si>
    <t>Not Successful</t>
  </si>
  <si>
    <t>Successful</t>
  </si>
  <si>
    <t>Small</t>
  </si>
  <si>
    <t>No Plant</t>
  </si>
  <si>
    <t>Large</t>
  </si>
  <si>
    <t>No Competition</t>
  </si>
  <si>
    <t>Competition</t>
  </si>
  <si>
    <t>Rewards</t>
  </si>
  <si>
    <t>ETV</t>
  </si>
  <si>
    <t>Conclusion</t>
  </si>
  <si>
    <t>Size of</t>
  </si>
  <si>
    <t>Plant</t>
  </si>
  <si>
    <t>Go or</t>
  </si>
  <si>
    <t>No Go</t>
  </si>
  <si>
    <t>Choose your strategy here:</t>
  </si>
  <si>
    <t>Data exercise</t>
  </si>
  <si>
    <t>Cost for testing</t>
  </si>
  <si>
    <t>Data for small plant</t>
  </si>
  <si>
    <t>Capacity</t>
  </si>
  <si>
    <t>Cost</t>
  </si>
  <si>
    <t>Price (no response)</t>
  </si>
  <si>
    <t>Price (response)</t>
  </si>
  <si>
    <t>Data for large plant</t>
  </si>
  <si>
    <t>Yearly running cost</t>
  </si>
  <si>
    <t>Life cycle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</si>
</sst>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&quot;€&quot;"/>
    <numFmt numFmtId="165" formatCode="#,##0.0\ &quot;€&quot;"/>
    <numFmt numFmtId="166" formatCode="0.0"/>
    <numFmt numFmtId="167" formatCode="#,##0.000\ &quot;€&quot;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FF0000"/>
      <name val="Calibri"/>
      <scheme val="minor"/>
    </font>
    <font>
      <sz val="12"/>
      <color theme="3" tint="0.39997558519241921"/>
      <name val="Calibri"/>
      <scheme val="minor"/>
    </font>
    <font>
      <b/>
      <sz val="12"/>
      <color theme="3" tint="0.39997558519241921"/>
      <name val="Calibri"/>
      <scheme val="minor"/>
    </font>
    <font>
      <sz val="14"/>
      <color rgb="FFFF0000"/>
      <name val="Calibri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/>
    <xf numFmtId="0" fontId="0" fillId="2" borderId="0" xfId="0" applyFill="1" applyBorder="1" applyAlignment="1"/>
    <xf numFmtId="0" fontId="0" fillId="2" borderId="3" xfId="0" applyFill="1" applyBorder="1" applyAlignment="1">
      <alignment horizontal="left"/>
    </xf>
    <xf numFmtId="164" fontId="0" fillId="2" borderId="2" xfId="0" applyNumberForma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7" fontId="0" fillId="2" borderId="1" xfId="0" applyNumberForma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horizontal="center" vertical="center"/>
    </xf>
  </cellXfs>
  <cellStyles count="74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1244600</xdr:colOff>
      <xdr:row>13</xdr:row>
      <xdr:rowOff>165100</xdr:rowOff>
    </xdr:from>
    <xdr:to>
      <xdr:col>8</xdr:col>
      <xdr:colOff>12700</xdr:colOff>
      <xdr:row>16</xdr:row>
      <xdr:rowOff>25400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88400" y="2705100"/>
          <a:ext cx="1282700" cy="4318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12</xdr:row>
      <xdr:rowOff>177800</xdr:rowOff>
    </xdr:from>
    <xdr:to>
      <xdr:col>4</xdr:col>
      <xdr:colOff>12700</xdr:colOff>
      <xdr:row>15</xdr:row>
      <xdr:rowOff>38100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71900" y="2527300"/>
          <a:ext cx="1270000" cy="431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</xdr:row>
      <xdr:rowOff>165100</xdr:rowOff>
    </xdr:from>
    <xdr:to>
      <xdr:col>8</xdr:col>
      <xdr:colOff>25400</xdr:colOff>
      <xdr:row>22</xdr:row>
      <xdr:rowOff>25400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01100" y="3873500"/>
          <a:ext cx="1282700" cy="431800"/>
        </a:xfrm>
        <a:prstGeom prst="rect">
          <a:avLst/>
        </a:prstGeom>
      </xdr:spPr>
    </xdr:pic>
    <xdr:clientData/>
  </xdr:twoCellAnchor>
  <xdr:twoCellAnchor editAs="oneCell">
    <xdr:from>
      <xdr:col>3</xdr:col>
      <xdr:colOff>723900</xdr:colOff>
      <xdr:row>22</xdr:row>
      <xdr:rowOff>165100</xdr:rowOff>
    </xdr:from>
    <xdr:to>
      <xdr:col>6</xdr:col>
      <xdr:colOff>101600</xdr:colOff>
      <xdr:row>39</xdr:row>
      <xdr:rowOff>38100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5800" y="4445000"/>
          <a:ext cx="3149600" cy="314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0"/>
  <sheetViews>
    <sheetView tabSelected="1" workbookViewId="0">
      <selection sqref="A1:XFD1048576"/>
    </sheetView>
  </sheetViews>
  <sheetFormatPr baseColWidth="10" defaultColWidth="16.5" defaultRowHeight="15" x14ac:dyDescent="0"/>
  <cols>
    <col min="1" max="1" width="5.5" style="1" customWidth="1"/>
    <col min="2" max="10" width="16.5" style="1"/>
    <col min="11" max="11" width="5.5" style="1" customWidth="1"/>
    <col min="12" max="12" width="6.83203125" style="1" customWidth="1"/>
    <col min="13" max="16384" width="16.5" style="1"/>
  </cols>
  <sheetData>
    <row r="3" spans="2:14" ht="18">
      <c r="B3" s="12" t="s">
        <v>0</v>
      </c>
      <c r="C3" s="12"/>
      <c r="D3" s="12" t="s">
        <v>1</v>
      </c>
      <c r="E3" s="12"/>
      <c r="F3" s="12" t="s">
        <v>0</v>
      </c>
      <c r="G3" s="12"/>
      <c r="H3" s="12" t="s">
        <v>1</v>
      </c>
      <c r="I3" s="12"/>
      <c r="J3" s="12" t="s">
        <v>11</v>
      </c>
      <c r="L3" s="23" t="s">
        <v>19</v>
      </c>
      <c r="M3" s="26"/>
      <c r="N3" s="24"/>
    </row>
    <row r="4" spans="2:14">
      <c r="L4" s="21"/>
      <c r="M4" s="13"/>
      <c r="N4" s="3"/>
    </row>
    <row r="5" spans="2:14">
      <c r="C5" s="2"/>
      <c r="L5" s="27" t="s">
        <v>20</v>
      </c>
      <c r="M5" s="28"/>
      <c r="N5" s="32">
        <v>100</v>
      </c>
    </row>
    <row r="6" spans="2:14">
      <c r="C6" s="9" t="s">
        <v>2</v>
      </c>
      <c r="D6" s="9"/>
      <c r="E6" s="9"/>
      <c r="F6" s="9"/>
      <c r="G6" s="9"/>
      <c r="H6" s="9"/>
      <c r="I6" s="9"/>
      <c r="J6" s="30">
        <v>0</v>
      </c>
      <c r="L6" s="27" t="s">
        <v>21</v>
      </c>
      <c r="M6" s="28"/>
      <c r="N6" s="3"/>
    </row>
    <row r="7" spans="2:14">
      <c r="B7" s="3"/>
      <c r="J7" s="31"/>
      <c r="L7" s="27"/>
      <c r="M7" s="28" t="s">
        <v>22</v>
      </c>
      <c r="N7" s="3">
        <v>2000</v>
      </c>
    </row>
    <row r="8" spans="2:14">
      <c r="B8" s="3"/>
      <c r="J8" s="31"/>
      <c r="L8" s="27"/>
      <c r="M8" s="28" t="s">
        <v>23</v>
      </c>
      <c r="N8" s="32">
        <v>150</v>
      </c>
    </row>
    <row r="9" spans="2:14" ht="16" thickBot="1">
      <c r="B9" s="33">
        <f>MAX(D14,J6)</f>
        <v>39.200000000000017</v>
      </c>
      <c r="E9" s="4">
        <v>0.7</v>
      </c>
      <c r="J9" s="31"/>
      <c r="L9" s="27"/>
      <c r="M9" s="28" t="s">
        <v>24</v>
      </c>
      <c r="N9" s="35">
        <v>6.5000000000000002E-2</v>
      </c>
    </row>
    <row r="10" spans="2:14">
      <c r="B10" s="14" t="s">
        <v>16</v>
      </c>
      <c r="E10" s="9" t="s">
        <v>4</v>
      </c>
      <c r="F10" s="9"/>
      <c r="G10" s="9"/>
      <c r="H10" s="9"/>
      <c r="I10" s="9"/>
      <c r="J10" s="30">
        <f>-N5</f>
        <v>-100</v>
      </c>
      <c r="L10" s="27"/>
      <c r="M10" s="28" t="s">
        <v>25</v>
      </c>
      <c r="N10" s="35">
        <v>3.5000000000000003E-2</v>
      </c>
    </row>
    <row r="11" spans="2:14" ht="16" thickBot="1">
      <c r="B11" s="15" t="s">
        <v>17</v>
      </c>
      <c r="D11" s="3"/>
      <c r="J11" s="31"/>
      <c r="L11" s="27" t="s">
        <v>26</v>
      </c>
      <c r="M11" s="28"/>
      <c r="N11" s="3"/>
    </row>
    <row r="12" spans="2:14">
      <c r="B12" s="3"/>
      <c r="D12" s="3"/>
      <c r="J12" s="31"/>
      <c r="L12" s="27"/>
      <c r="M12" s="28" t="s">
        <v>22</v>
      </c>
      <c r="N12" s="3">
        <v>4000</v>
      </c>
    </row>
    <row r="13" spans="2:14">
      <c r="B13" s="3"/>
      <c r="C13" s="2"/>
      <c r="D13" s="16"/>
      <c r="I13" s="4">
        <v>0.6</v>
      </c>
      <c r="J13" s="31"/>
      <c r="L13" s="27"/>
      <c r="M13" s="28" t="s">
        <v>23</v>
      </c>
      <c r="N13" s="32">
        <v>250</v>
      </c>
    </row>
    <row r="14" spans="2:14">
      <c r="B14" s="3"/>
      <c r="C14" s="10" t="s">
        <v>3</v>
      </c>
      <c r="D14" s="36">
        <f>IF($B$26="ETV",E9*J10+E19*F17,IF($B$26="Optimistic",MAX(J10,F17),IF($B$26="Pessimistic",MIN(J10,F17),IF(E9&gt;E19,J10,F17))))</f>
        <v>39.200000000000017</v>
      </c>
      <c r="G14" s="5"/>
      <c r="H14" s="5"/>
      <c r="I14" s="9" t="s">
        <v>9</v>
      </c>
      <c r="J14" s="30">
        <f>N9*N7*N17-N5-N8-N17*N16</f>
        <v>310</v>
      </c>
      <c r="L14" s="27"/>
      <c r="M14" s="28" t="s">
        <v>24</v>
      </c>
      <c r="N14" s="35">
        <v>0.05</v>
      </c>
    </row>
    <row r="15" spans="2:14">
      <c r="D15" s="36"/>
      <c r="G15" s="9" t="s">
        <v>6</v>
      </c>
      <c r="H15" s="37">
        <f>IF($B$26="ETV",I13*J14+I17*J16,IF($B$26="Optimistic",MAX(J14,J16),IF($B$26="Pessimistic",MIN(J14,J16),IF(I13&gt;I17,J14,J16))))</f>
        <v>142</v>
      </c>
      <c r="I15" s="19"/>
      <c r="J15" s="31"/>
      <c r="L15" s="27"/>
      <c r="M15" s="28" t="s">
        <v>25</v>
      </c>
      <c r="N15" s="35">
        <v>0.02</v>
      </c>
    </row>
    <row r="16" spans="2:14">
      <c r="D16" s="3"/>
      <c r="F16" s="3"/>
      <c r="H16" s="37"/>
      <c r="I16" s="10" t="s">
        <v>10</v>
      </c>
      <c r="J16" s="30">
        <f>N10*N7*N17-N5-N8-N17*N16</f>
        <v>-110</v>
      </c>
      <c r="L16" s="25" t="s">
        <v>27</v>
      </c>
      <c r="M16" s="13"/>
      <c r="N16" s="32">
        <v>50</v>
      </c>
    </row>
    <row r="17" spans="2:14" ht="16" thickBot="1">
      <c r="D17" s="3"/>
      <c r="F17" s="34">
        <f>MAX(H15,J18,H21)</f>
        <v>364</v>
      </c>
      <c r="G17" s="5"/>
      <c r="H17" s="17"/>
      <c r="I17" s="4">
        <f>1-I13</f>
        <v>0.4</v>
      </c>
      <c r="J17" s="31"/>
      <c r="L17" s="29" t="s">
        <v>28</v>
      </c>
      <c r="M17" s="9"/>
      <c r="N17" s="22">
        <v>7</v>
      </c>
    </row>
    <row r="18" spans="2:14">
      <c r="D18" s="3"/>
      <c r="E18" s="9" t="s">
        <v>5</v>
      </c>
      <c r="F18" s="14" t="s">
        <v>14</v>
      </c>
      <c r="G18" s="11" t="s">
        <v>7</v>
      </c>
      <c r="H18" s="20"/>
      <c r="I18" s="9"/>
      <c r="J18" s="30">
        <f>N5</f>
        <v>100</v>
      </c>
    </row>
    <row r="19" spans="2:14" ht="16" thickBot="1">
      <c r="E19" s="4">
        <f>1-E9</f>
        <v>0.30000000000000004</v>
      </c>
      <c r="F19" s="15" t="s">
        <v>15</v>
      </c>
      <c r="H19" s="17"/>
      <c r="I19" s="4">
        <v>0.6</v>
      </c>
      <c r="J19" s="31"/>
    </row>
    <row r="20" spans="2:14">
      <c r="F20" s="3"/>
      <c r="G20" s="5"/>
      <c r="H20" s="17"/>
      <c r="I20" s="9" t="s">
        <v>9</v>
      </c>
      <c r="J20" s="30">
        <f>N12*N14*N17-N5-N13-N17*N16</f>
        <v>700</v>
      </c>
    </row>
    <row r="21" spans="2:14">
      <c r="F21" s="3"/>
      <c r="G21" s="9" t="s">
        <v>8</v>
      </c>
      <c r="H21" s="38">
        <f>IF($B$26="ETV",I19*J20+I23*J22,IF($B$26="Optimistic",MAX(J20,J22),IF($B$26="Pessimistic",MIN(J20,J22),IF(I19&gt;I23,J20,J22))))</f>
        <v>364</v>
      </c>
      <c r="I21" s="19"/>
      <c r="J21" s="31"/>
    </row>
    <row r="22" spans="2:14">
      <c r="H22" s="38"/>
      <c r="I22" s="10" t="s">
        <v>10</v>
      </c>
      <c r="J22" s="30">
        <f>N12*N17*N15-N5-N13-N17*N16</f>
        <v>-140</v>
      </c>
    </row>
    <row r="23" spans="2:14">
      <c r="H23" s="18"/>
      <c r="I23" s="4">
        <f>1-I19</f>
        <v>0.4</v>
      </c>
    </row>
    <row r="25" spans="2:14">
      <c r="B25" s="6" t="s">
        <v>18</v>
      </c>
    </row>
    <row r="26" spans="2:14">
      <c r="B26" s="7" t="s">
        <v>12</v>
      </c>
    </row>
    <row r="27" spans="2:14">
      <c r="B27" s="7"/>
    </row>
    <row r="28" spans="2:14">
      <c r="B28" s="7"/>
    </row>
    <row r="29" spans="2:14">
      <c r="B29" s="6" t="s">
        <v>13</v>
      </c>
    </row>
    <row r="30" spans="2:14" ht="18">
      <c r="B30" s="8" t="str">
        <f>IF(B9&gt;0,"The company should go on with the test","It's better to drop the project")</f>
        <v>The company should go on with the test</v>
      </c>
    </row>
  </sheetData>
  <mergeCells count="3">
    <mergeCell ref="D14:D15"/>
    <mergeCell ref="H15:H16"/>
    <mergeCell ref="H21:H22"/>
  </mergeCells>
  <dataValidations count="1">
    <dataValidation type="list" allowBlank="1" showInputMessage="1" showErrorMessage="1" sqref="B26">
      <formula1>"ETV, Optimistic, Pessimistic, Most Likely"</formula1>
    </dataValidation>
  </dataValidations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Vanhoucke</dc:creator>
  <cp:lastModifiedBy>Mario Vanhoucke</cp:lastModifiedBy>
  <dcterms:created xsi:type="dcterms:W3CDTF">2014-06-12T08:35:36Z</dcterms:created>
  <dcterms:modified xsi:type="dcterms:W3CDTF">2014-06-12T12:48:15Z</dcterms:modified>
</cp:coreProperties>
</file>